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8694A7FE-3D8F-4BE8-AC6E-927C5D9C74FC}" xr6:coauthVersionLast="47" xr6:coauthVersionMax="47" xr10:uidLastSave="{00000000-0000-0000-0000-000000000000}"/>
  <bookViews>
    <workbookView xWindow="-120" yWindow="-120" windowWidth="29040" windowHeight="15840" xr2:uid="{643E3E63-B2B2-4EC1-834E-8BDFBD74ABCF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23" i="1"/>
  <c r="M24" i="1"/>
  <c r="M25" i="1"/>
  <c r="M26" i="1"/>
  <c r="M27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9" i="1"/>
  <c r="M50" i="1"/>
  <c r="M51" i="1"/>
  <c r="M53" i="1"/>
  <c r="M54" i="1"/>
  <c r="M13" i="1"/>
  <c r="M14" i="1"/>
  <c r="M15" i="1"/>
  <c r="M16" i="1"/>
  <c r="M17" i="1"/>
  <c r="M18" i="1"/>
  <c r="M19" i="1"/>
  <c r="M12" i="1"/>
  <c r="K54" i="1"/>
  <c r="K52" i="1"/>
  <c r="M52" i="1" s="1"/>
  <c r="K48" i="1"/>
  <c r="M48" i="1" s="1"/>
  <c r="K28" i="1"/>
  <c r="M28" i="1" s="1"/>
  <c r="K20" i="1"/>
  <c r="H30" i="1"/>
  <c r="G56" i="1"/>
  <c r="G55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55" i="1"/>
  <c r="F54" i="1"/>
  <c r="F52" i="1"/>
  <c r="F48" i="1"/>
  <c r="F28" i="1"/>
  <c r="F20" i="1"/>
  <c r="H39" i="1"/>
  <c r="E55" i="1"/>
  <c r="E28" i="1"/>
  <c r="E48" i="1"/>
  <c r="E52" i="1"/>
  <c r="E20" i="1"/>
  <c r="E54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  <c r="K55" i="1" l="1"/>
  <c r="M20" i="1"/>
</calcChain>
</file>

<file path=xl/sharedStrings.xml><?xml version="1.0" encoding="utf-8"?>
<sst xmlns="http://schemas.openxmlformats.org/spreadsheetml/2006/main" count="104" uniqueCount="100">
  <si>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</si>
  <si>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</si>
  <si>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</si>
  <si>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</si>
  <si>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</si>
  <si>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</si>
  <si>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</si>
  <si>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</si>
  <si>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</si>
  <si>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</si>
  <si>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</si>
  <si>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</si>
  <si>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</si>
  <si>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</si>
  <si>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</si>
  <si>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</si>
  <si>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</si>
  <si>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</si>
  <si>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</si>
  <si>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</si>
  <si>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</si>
  <si>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</si>
  <si>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</si>
  <si>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</si>
  <si>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</si>
  <si>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</si>
  <si>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</si>
  <si>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</si>
  <si>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</si>
  <si>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</si>
  <si>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</si>
  <si>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</si>
  <si>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</si>
  <si>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</si>
  <si>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</si>
  <si>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</si>
  <si>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</si>
  <si>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</si>
  <si>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</si>
  <si>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</si>
  <si>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</si>
  <si>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</si>
  <si>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</si>
  <si>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</si>
  <si>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</si>
  <si>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</si>
  <si>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</si>
  <si>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</si>
  <si>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</si>
  <si>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</si>
  <si>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</si>
  <si>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</si>
  <si>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</si>
  <si>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</si>
  <si>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</si>
  <si>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</si>
  <si>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</si>
  <si>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</si>
  <si>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</si>
  <si>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</si>
  <si>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</si>
  <si>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</si>
  <si>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</si>
  <si>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</si>
  <si>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</si>
  <si>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</si>
  <si>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</si>
  <si>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</si>
  <si>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</si>
  <si>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</si>
  <si>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</si>
  <si>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</si>
  <si>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</si>
  <si>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</si>
  <si>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</si>
  <si>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</si>
  <si>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</si>
  <si>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</si>
  <si>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</si>
  <si>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</si>
  <si>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</si>
  <si>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</si>
  <si>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</si>
  <si>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</si>
  <si>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</si>
  <si>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</si>
  <si>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</si>
  <si>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</si>
  <si>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</si>
  <si>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</si>
  <si>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</si>
  <si>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</si>
  <si>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</si>
  <si>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</si>
  <si>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</si>
  <si>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Komárom Város Önkormányzata  2025. évi központi támogatása:</t>
  </si>
  <si>
    <t>2025. évi terv</t>
  </si>
  <si>
    <t xml:space="preserve"> a települési önkormányzatok 2025. évi általános működésének és ágazati feladatainak támogatása</t>
  </si>
  <si>
    <t>5.</t>
  </si>
  <si>
    <t>2025. évi módosított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</si>
</sst>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3" fontId="0" fillId="0" borderId="0" xfId="0" applyNumberFormat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" fontId="0" fillId="2" borderId="5" xfId="0" applyNumberFormat="1" applyFill="1" applyBorder="1"/>
    <xf numFmtId="3" fontId="2" fillId="0" borderId="0" xfId="0" applyNumberFormat="1" applyFont="1"/>
    <xf numFmtId="0" fontId="0" fillId="0" borderId="4" xfId="0" applyBorder="1"/>
    <xf numFmtId="0" fontId="0" fillId="0" borderId="3" xfId="0" applyBorder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6A1F7-4544-4A7E-9853-EF536F07ED3B}">
  <sheetPr>
    <pageSetUpPr fitToPage="1"/>
  </sheetPr>
  <dimension ref="A2:N56"/>
  <sheetViews>
    <sheetView tabSelected="1" zoomScaleNormal="100" zoomScaleSheetLayoutView="100" workbookViewId="0">
      <selection activeCell="K52" sqref="K52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4.85546875" hidden="1" customWidth="1"/>
    <col min="7" max="7" width="11.140625" hidden="1" customWidth="1"/>
    <col min="8" max="8" width="12" hidden="1" customWidth="1"/>
    <col min="9" max="9" width="12.42578125" customWidth="1"/>
    <col min="10" max="10" width="13.5703125" customWidth="1"/>
    <col min="11" max="11" width="17.7109375" customWidth="1"/>
    <col min="12" max="12" width="0" hidden="1" customWidth="1"/>
    <col min="13" max="13" width="10.140625" hidden="1" customWidth="1"/>
    <col min="14" max="14" width="0" hidden="1" customWidth="1"/>
  </cols>
  <sheetData>
    <row r="2" spans="1:13" x14ac:dyDescent="0.2">
      <c r="F2" s="19"/>
      <c r="G2" s="19"/>
      <c r="H2" s="19"/>
      <c r="K2" s="17" t="s">
        <v>9</v>
      </c>
    </row>
    <row r="3" spans="1:13" ht="25.5" customHeight="1" x14ac:dyDescent="0.2">
      <c r="A3" s="72"/>
      <c r="B3" s="73"/>
      <c r="C3" s="73"/>
      <c r="D3" s="73"/>
      <c r="E3" s="73"/>
      <c r="F3" s="67"/>
      <c r="G3" s="67"/>
      <c r="H3" s="67"/>
    </row>
    <row r="4" spans="1:13" ht="12.75" customHeight="1" x14ac:dyDescent="0.2">
      <c r="A4" s="76" t="s">
        <v>95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15.7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3" ht="15.75" customHeight="1" x14ac:dyDescent="0.2">
      <c r="A6" s="76" t="s">
        <v>97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8" spans="1:13" ht="13.5" thickBot="1" x14ac:dyDescent="0.25">
      <c r="K8" s="20" t="s">
        <v>5</v>
      </c>
    </row>
    <row r="9" spans="1:13" ht="13.5" customHeight="1" thickBot="1" x14ac:dyDescent="0.25">
      <c r="A9" s="77" t="s">
        <v>0</v>
      </c>
      <c r="B9" s="78"/>
      <c r="C9" s="74" t="s">
        <v>96</v>
      </c>
      <c r="D9" s="74"/>
      <c r="E9" s="75"/>
      <c r="I9" s="74" t="s">
        <v>99</v>
      </c>
      <c r="J9" s="74"/>
      <c r="K9" s="75"/>
    </row>
    <row r="10" spans="1:13" ht="13.5" thickBot="1" x14ac:dyDescent="0.25">
      <c r="A10" s="77"/>
      <c r="B10" s="79"/>
      <c r="C10" s="29" t="s">
        <v>1</v>
      </c>
      <c r="D10" s="30" t="s">
        <v>12</v>
      </c>
      <c r="E10" s="31" t="s">
        <v>87</v>
      </c>
      <c r="I10" s="29" t="s">
        <v>1</v>
      </c>
      <c r="J10" s="30" t="s">
        <v>12</v>
      </c>
      <c r="K10" s="31" t="s">
        <v>87</v>
      </c>
    </row>
    <row r="11" spans="1:13" ht="20.25" customHeight="1" thickBot="1" x14ac:dyDescent="0.25">
      <c r="A11" s="43" t="s">
        <v>10</v>
      </c>
      <c r="B11" s="44" t="s">
        <v>31</v>
      </c>
      <c r="C11" s="42"/>
      <c r="D11" s="42"/>
      <c r="E11" s="18"/>
      <c r="I11" s="42"/>
      <c r="J11" s="42"/>
      <c r="K11" s="18"/>
    </row>
    <row r="12" spans="1:13" x14ac:dyDescent="0.2">
      <c r="A12" s="15" t="s">
        <v>18</v>
      </c>
      <c r="B12" s="23" t="s">
        <v>19</v>
      </c>
      <c r="C12" s="70"/>
      <c r="D12" s="5">
        <v>6994000</v>
      </c>
      <c r="E12" s="3">
        <v>269320100</v>
      </c>
      <c r="F12" s="26">
        <v>269320100</v>
      </c>
      <c r="G12" s="26">
        <f t="shared" ref="G12:G54" si="0">+E12-F12</f>
        <v>0</v>
      </c>
      <c r="I12" s="70"/>
      <c r="J12" s="5">
        <v>7526500</v>
      </c>
      <c r="K12" s="3">
        <v>303995335</v>
      </c>
      <c r="M12" s="26">
        <f>+K12-E12</f>
        <v>34675235</v>
      </c>
    </row>
    <row r="13" spans="1:13" x14ac:dyDescent="0.2">
      <c r="A13" s="38"/>
      <c r="B13" s="9" t="s">
        <v>6</v>
      </c>
      <c r="C13" s="27"/>
      <c r="D13" s="8"/>
      <c r="E13" s="3"/>
      <c r="F13" s="26"/>
      <c r="G13" s="26">
        <f t="shared" si="0"/>
        <v>0</v>
      </c>
      <c r="I13" s="27"/>
      <c r="J13" s="8"/>
      <c r="K13" s="3"/>
      <c r="M13" s="26">
        <f t="shared" ref="M13:M54" si="1">+K13-E13</f>
        <v>0</v>
      </c>
    </row>
    <row r="14" spans="1:13" x14ac:dyDescent="0.2">
      <c r="A14" s="14" t="s">
        <v>21</v>
      </c>
      <c r="B14" s="1" t="s">
        <v>20</v>
      </c>
      <c r="C14" s="7"/>
      <c r="D14" s="5">
        <v>26000</v>
      </c>
      <c r="E14" s="3">
        <v>44402800</v>
      </c>
      <c r="F14" s="26">
        <v>44402800</v>
      </c>
      <c r="G14" s="26">
        <f t="shared" si="0"/>
        <v>0</v>
      </c>
      <c r="I14" s="7"/>
      <c r="J14" s="5">
        <v>26000</v>
      </c>
      <c r="K14" s="3">
        <v>44402800</v>
      </c>
      <c r="M14" s="26">
        <f t="shared" si="1"/>
        <v>0</v>
      </c>
    </row>
    <row r="15" spans="1:13" x14ac:dyDescent="0.2">
      <c r="A15" s="14" t="s">
        <v>88</v>
      </c>
      <c r="B15" s="1" t="s">
        <v>89</v>
      </c>
      <c r="C15" s="7"/>
      <c r="D15" s="5"/>
      <c r="E15" s="3">
        <v>66993000</v>
      </c>
      <c r="F15" s="26">
        <v>66993000</v>
      </c>
      <c r="G15" s="26">
        <f t="shared" si="0"/>
        <v>0</v>
      </c>
      <c r="I15" s="7"/>
      <c r="J15" s="5"/>
      <c r="K15" s="3">
        <v>66993000</v>
      </c>
      <c r="M15" s="26">
        <f t="shared" si="1"/>
        <v>0</v>
      </c>
    </row>
    <row r="16" spans="1:13" x14ac:dyDescent="0.2">
      <c r="A16" s="14" t="s">
        <v>23</v>
      </c>
      <c r="B16" s="1" t="s">
        <v>22</v>
      </c>
      <c r="C16" s="7"/>
      <c r="D16" s="5"/>
      <c r="E16" s="3">
        <v>6180215</v>
      </c>
      <c r="F16" s="26">
        <v>6180215</v>
      </c>
      <c r="G16" s="26">
        <f t="shared" si="0"/>
        <v>0</v>
      </c>
      <c r="I16" s="7"/>
      <c r="J16" s="5"/>
      <c r="K16" s="3">
        <v>6180215</v>
      </c>
      <c r="M16" s="26">
        <f t="shared" si="1"/>
        <v>0</v>
      </c>
    </row>
    <row r="17" spans="1:14" x14ac:dyDescent="0.2">
      <c r="A17" s="14" t="s">
        <v>24</v>
      </c>
      <c r="B17" s="1" t="s">
        <v>25</v>
      </c>
      <c r="C17" s="7"/>
      <c r="D17" s="5"/>
      <c r="E17" s="3">
        <v>35984792</v>
      </c>
      <c r="F17" s="26">
        <v>35984792</v>
      </c>
      <c r="G17" s="26">
        <f t="shared" si="0"/>
        <v>0</v>
      </c>
      <c r="I17" s="7"/>
      <c r="J17" s="5"/>
      <c r="K17" s="3">
        <v>35984792</v>
      </c>
      <c r="M17" s="26">
        <f t="shared" si="1"/>
        <v>0</v>
      </c>
    </row>
    <row r="18" spans="1:14" x14ac:dyDescent="0.2">
      <c r="A18" s="14" t="s">
        <v>26</v>
      </c>
      <c r="B18" s="1" t="s">
        <v>11</v>
      </c>
      <c r="C18" s="7"/>
      <c r="D18" s="5"/>
      <c r="E18" s="3">
        <v>52771600</v>
      </c>
      <c r="F18" s="26">
        <v>52771600</v>
      </c>
      <c r="G18" s="26">
        <f t="shared" si="0"/>
        <v>0</v>
      </c>
      <c r="I18" s="7"/>
      <c r="J18" s="5"/>
      <c r="K18" s="3">
        <v>52771600</v>
      </c>
      <c r="M18" s="26">
        <f t="shared" si="1"/>
        <v>0</v>
      </c>
    </row>
    <row r="19" spans="1:14" ht="13.5" thickBot="1" x14ac:dyDescent="0.25">
      <c r="A19" s="16" t="s">
        <v>27</v>
      </c>
      <c r="B19" s="2" t="s">
        <v>28</v>
      </c>
      <c r="C19" s="39"/>
      <c r="D19" s="40">
        <v>2550</v>
      </c>
      <c r="E19" s="41">
        <v>387600</v>
      </c>
      <c r="F19" s="26">
        <v>387600</v>
      </c>
      <c r="G19" s="26">
        <f t="shared" si="0"/>
        <v>0</v>
      </c>
      <c r="I19" s="39"/>
      <c r="J19" s="40">
        <v>2550</v>
      </c>
      <c r="K19" s="41">
        <v>387600</v>
      </c>
      <c r="M19" s="26">
        <f t="shared" si="1"/>
        <v>0</v>
      </c>
    </row>
    <row r="20" spans="1:14" ht="13.5" thickBot="1" x14ac:dyDescent="0.25">
      <c r="A20" s="47" t="s">
        <v>29</v>
      </c>
      <c r="B20" s="48" t="s">
        <v>30</v>
      </c>
      <c r="C20" s="13"/>
      <c r="D20" s="13"/>
      <c r="E20" s="49">
        <f>SUM(E12:E19)</f>
        <v>476040107</v>
      </c>
      <c r="F20" s="69">
        <f>SUM(F12:F19)</f>
        <v>476040107</v>
      </c>
      <c r="G20" s="69">
        <f t="shared" si="0"/>
        <v>0</v>
      </c>
      <c r="I20" s="13"/>
      <c r="J20" s="13"/>
      <c r="K20" s="49">
        <f>SUM(K12:K19)</f>
        <v>510715342</v>
      </c>
      <c r="M20" s="26">
        <f t="shared" si="1"/>
        <v>34675235</v>
      </c>
      <c r="N20" s="19" t="s">
        <v>98</v>
      </c>
    </row>
    <row r="21" spans="1:14" x14ac:dyDescent="0.2">
      <c r="A21" s="61" t="s">
        <v>32</v>
      </c>
      <c r="B21" s="46" t="s">
        <v>7</v>
      </c>
      <c r="C21" s="8"/>
      <c r="D21" s="45"/>
      <c r="E21" s="62"/>
      <c r="F21" s="26"/>
      <c r="G21" s="26">
        <f t="shared" si="0"/>
        <v>0</v>
      </c>
      <c r="I21" s="8"/>
      <c r="J21" s="45"/>
      <c r="K21" s="62"/>
      <c r="M21" s="26">
        <f t="shared" si="1"/>
        <v>0</v>
      </c>
    </row>
    <row r="22" spans="1:14" x14ac:dyDescent="0.2">
      <c r="A22" s="15" t="s">
        <v>33</v>
      </c>
      <c r="B22" s="64" t="s">
        <v>34</v>
      </c>
      <c r="C22" s="24">
        <v>521</v>
      </c>
      <c r="D22" s="5">
        <v>172374</v>
      </c>
      <c r="E22" s="3">
        <v>89806854</v>
      </c>
      <c r="F22" s="26">
        <v>89806854</v>
      </c>
      <c r="G22" s="26">
        <f t="shared" si="0"/>
        <v>0</v>
      </c>
      <c r="I22" s="24">
        <v>525.29999999999995</v>
      </c>
      <c r="J22" s="5">
        <v>172374</v>
      </c>
      <c r="K22" s="3">
        <v>90548062</v>
      </c>
      <c r="M22" s="26">
        <f t="shared" si="1"/>
        <v>741208</v>
      </c>
    </row>
    <row r="23" spans="1:14" x14ac:dyDescent="0.2">
      <c r="A23" s="15" t="s">
        <v>35</v>
      </c>
      <c r="B23" s="6" t="s">
        <v>38</v>
      </c>
      <c r="C23" s="21">
        <v>50.3</v>
      </c>
      <c r="D23" s="8">
        <v>10147000</v>
      </c>
      <c r="E23" s="10">
        <v>510394100</v>
      </c>
      <c r="F23" s="26">
        <v>421111600</v>
      </c>
      <c r="G23" s="26">
        <f t="shared" si="0"/>
        <v>89282500</v>
      </c>
      <c r="I23" s="21">
        <v>50.7</v>
      </c>
      <c r="J23" s="8">
        <v>10237000</v>
      </c>
      <c r="K23" s="10">
        <v>519015900</v>
      </c>
      <c r="M23" s="26">
        <f t="shared" si="1"/>
        <v>8621800</v>
      </c>
    </row>
    <row r="24" spans="1:14" ht="25.5" x14ac:dyDescent="0.2">
      <c r="A24" s="15" t="s">
        <v>90</v>
      </c>
      <c r="B24" s="28" t="s">
        <v>84</v>
      </c>
      <c r="C24" s="22">
        <v>21</v>
      </c>
      <c r="D24" s="5">
        <v>869000</v>
      </c>
      <c r="E24" s="3">
        <v>18249000</v>
      </c>
      <c r="F24" s="26">
        <v>15057000</v>
      </c>
      <c r="G24" s="26">
        <f t="shared" si="0"/>
        <v>3192000</v>
      </c>
      <c r="I24" s="22">
        <v>22</v>
      </c>
      <c r="J24" s="5">
        <v>869000</v>
      </c>
      <c r="K24" s="3">
        <v>19118000</v>
      </c>
      <c r="M24" s="26">
        <f t="shared" si="1"/>
        <v>869000</v>
      </c>
    </row>
    <row r="25" spans="1:14" x14ac:dyDescent="0.2">
      <c r="A25" s="15" t="s">
        <v>91</v>
      </c>
      <c r="B25" s="28" t="s">
        <v>85</v>
      </c>
      <c r="C25" s="22">
        <v>4</v>
      </c>
      <c r="D25" s="8">
        <v>3241000</v>
      </c>
      <c r="E25" s="3">
        <v>12964000</v>
      </c>
      <c r="F25" s="26">
        <v>10696000</v>
      </c>
      <c r="G25" s="26">
        <f t="shared" si="0"/>
        <v>2268000</v>
      </c>
      <c r="I25" s="22">
        <v>3</v>
      </c>
      <c r="J25" s="8">
        <v>3241000</v>
      </c>
      <c r="K25" s="3">
        <v>9723000</v>
      </c>
      <c r="M25" s="26">
        <f t="shared" si="1"/>
        <v>-3241000</v>
      </c>
    </row>
    <row r="26" spans="1:14" ht="13.5" customHeight="1" x14ac:dyDescent="0.2">
      <c r="A26" s="15" t="s">
        <v>36</v>
      </c>
      <c r="B26" s="6" t="s">
        <v>37</v>
      </c>
      <c r="C26" s="22">
        <v>30</v>
      </c>
      <c r="D26" s="8">
        <v>5268000</v>
      </c>
      <c r="E26" s="3">
        <v>158040000</v>
      </c>
      <c r="F26" s="26">
        <v>158040000</v>
      </c>
      <c r="G26" s="26">
        <f t="shared" si="0"/>
        <v>0</v>
      </c>
      <c r="I26" s="22">
        <v>30</v>
      </c>
      <c r="J26" s="8">
        <v>5268000</v>
      </c>
      <c r="K26" s="3">
        <v>158040000</v>
      </c>
      <c r="M26" s="26">
        <f t="shared" si="1"/>
        <v>0</v>
      </c>
    </row>
    <row r="27" spans="1:14" ht="13.5" customHeight="1" thickBot="1" x14ac:dyDescent="0.25">
      <c r="A27" s="32" t="s">
        <v>39</v>
      </c>
      <c r="B27" s="50" t="s">
        <v>40</v>
      </c>
      <c r="C27" s="51">
        <v>2</v>
      </c>
      <c r="D27" s="40">
        <v>10147000</v>
      </c>
      <c r="E27" s="41">
        <v>20294000</v>
      </c>
      <c r="F27" s="26">
        <v>16744000</v>
      </c>
      <c r="G27" s="26">
        <f t="shared" si="0"/>
        <v>3550000</v>
      </c>
      <c r="I27" s="51">
        <v>2</v>
      </c>
      <c r="J27" s="40">
        <v>10237000</v>
      </c>
      <c r="K27" s="41">
        <v>20474000</v>
      </c>
      <c r="M27" s="26">
        <f t="shared" si="1"/>
        <v>180000</v>
      </c>
    </row>
    <row r="28" spans="1:14" ht="13.5" customHeight="1" thickBot="1" x14ac:dyDescent="0.25">
      <c r="A28" s="47" t="s">
        <v>41</v>
      </c>
      <c r="B28" s="48" t="s">
        <v>42</v>
      </c>
      <c r="C28" s="13"/>
      <c r="D28" s="13"/>
      <c r="E28" s="49">
        <f>SUM(E21:E27)</f>
        <v>809747954</v>
      </c>
      <c r="F28" s="69">
        <f>SUM(F22:F27)</f>
        <v>711455454</v>
      </c>
      <c r="G28" s="69">
        <f t="shared" si="0"/>
        <v>98292500</v>
      </c>
      <c r="I28" s="13"/>
      <c r="J28" s="13"/>
      <c r="K28" s="49">
        <f>SUM(K21:K27)</f>
        <v>816918962</v>
      </c>
      <c r="M28" s="26">
        <f t="shared" si="1"/>
        <v>7171008</v>
      </c>
    </row>
    <row r="29" spans="1:14" ht="13.5" customHeight="1" x14ac:dyDescent="0.2">
      <c r="A29" s="15" t="s">
        <v>43</v>
      </c>
      <c r="B29" s="6" t="s">
        <v>13</v>
      </c>
      <c r="C29" s="7">
        <v>22586540</v>
      </c>
      <c r="D29" s="5">
        <v>7140000</v>
      </c>
      <c r="E29" s="3">
        <v>22586540</v>
      </c>
      <c r="F29" s="26">
        <v>22586540</v>
      </c>
      <c r="G29" s="26">
        <f t="shared" si="0"/>
        <v>0</v>
      </c>
      <c r="I29" s="7">
        <v>24276000</v>
      </c>
      <c r="J29" s="5">
        <v>7140000</v>
      </c>
      <c r="K29" s="3">
        <v>24276000</v>
      </c>
      <c r="M29" s="26">
        <f t="shared" si="1"/>
        <v>1689460</v>
      </c>
      <c r="N29" s="19" t="s">
        <v>98</v>
      </c>
    </row>
    <row r="30" spans="1:14" ht="12.75" customHeight="1" x14ac:dyDescent="0.2">
      <c r="A30" s="15" t="s">
        <v>92</v>
      </c>
      <c r="B30" s="6" t="s">
        <v>14</v>
      </c>
      <c r="C30" s="7">
        <v>39266000</v>
      </c>
      <c r="D30" s="5">
        <v>6770000</v>
      </c>
      <c r="E30" s="3">
        <v>39266000</v>
      </c>
      <c r="F30" s="26">
        <v>39266000</v>
      </c>
      <c r="G30" s="26">
        <f t="shared" si="0"/>
        <v>0</v>
      </c>
      <c r="H30" s="26">
        <f>SUM(E29:E30)</f>
        <v>61852540</v>
      </c>
      <c r="I30" s="7">
        <v>39266000</v>
      </c>
      <c r="J30" s="5">
        <v>6770000</v>
      </c>
      <c r="K30" s="3">
        <v>39266000</v>
      </c>
      <c r="M30" s="26">
        <f t="shared" si="1"/>
        <v>0</v>
      </c>
    </row>
    <row r="31" spans="1:14" ht="12.75" customHeight="1" x14ac:dyDescent="0.2">
      <c r="A31" s="15" t="s">
        <v>93</v>
      </c>
      <c r="B31" s="6" t="s">
        <v>94</v>
      </c>
      <c r="C31" s="7">
        <v>5432</v>
      </c>
      <c r="D31" s="5">
        <v>5255</v>
      </c>
      <c r="E31" s="3">
        <v>28545160</v>
      </c>
      <c r="F31" s="26">
        <v>28545160</v>
      </c>
      <c r="G31" s="26">
        <f t="shared" si="0"/>
        <v>0</v>
      </c>
      <c r="H31" s="26"/>
      <c r="I31" s="7">
        <v>5432</v>
      </c>
      <c r="J31" s="5">
        <v>5255</v>
      </c>
      <c r="K31" s="3">
        <v>28545160</v>
      </c>
      <c r="M31" s="26">
        <f t="shared" si="1"/>
        <v>0</v>
      </c>
    </row>
    <row r="32" spans="1:14" x14ac:dyDescent="0.2">
      <c r="A32" s="15" t="s">
        <v>44</v>
      </c>
      <c r="B32" s="6" t="s">
        <v>45</v>
      </c>
      <c r="C32" s="7">
        <v>120</v>
      </c>
      <c r="D32" s="5">
        <v>88520</v>
      </c>
      <c r="E32" s="3">
        <v>10622400</v>
      </c>
      <c r="F32" s="26">
        <v>10622400</v>
      </c>
      <c r="G32" s="26">
        <f t="shared" si="0"/>
        <v>0</v>
      </c>
      <c r="H32" s="26"/>
      <c r="I32" s="7">
        <v>162</v>
      </c>
      <c r="J32" s="5">
        <v>88520</v>
      </c>
      <c r="K32" s="3">
        <v>14340240</v>
      </c>
      <c r="M32" s="26">
        <f t="shared" si="1"/>
        <v>3717840</v>
      </c>
    </row>
    <row r="33" spans="1:13" x14ac:dyDescent="0.2">
      <c r="A33" s="15" t="s">
        <v>46</v>
      </c>
      <c r="B33" s="6" t="s">
        <v>47</v>
      </c>
      <c r="C33" s="7">
        <v>1</v>
      </c>
      <c r="D33" s="5">
        <v>25000</v>
      </c>
      <c r="E33" s="3">
        <v>25000</v>
      </c>
      <c r="F33" s="26">
        <v>25000</v>
      </c>
      <c r="G33" s="26">
        <f t="shared" si="0"/>
        <v>0</v>
      </c>
      <c r="I33" s="7">
        <v>0</v>
      </c>
      <c r="J33" s="5">
        <v>25000</v>
      </c>
      <c r="K33" s="3">
        <v>0</v>
      </c>
      <c r="M33" s="26">
        <f t="shared" si="1"/>
        <v>-25000</v>
      </c>
    </row>
    <row r="34" spans="1:13" x14ac:dyDescent="0.2">
      <c r="A34" s="15" t="s">
        <v>48</v>
      </c>
      <c r="B34" s="6" t="s">
        <v>49</v>
      </c>
      <c r="C34" s="7">
        <v>15</v>
      </c>
      <c r="D34" s="5">
        <v>648100</v>
      </c>
      <c r="E34" s="3">
        <v>9721500</v>
      </c>
      <c r="F34" s="26">
        <v>9721500</v>
      </c>
      <c r="G34" s="26">
        <f t="shared" si="0"/>
        <v>0</v>
      </c>
      <c r="I34" s="7">
        <v>19</v>
      </c>
      <c r="J34" s="5">
        <v>648100</v>
      </c>
      <c r="K34" s="3">
        <v>12313900</v>
      </c>
      <c r="M34" s="26">
        <f t="shared" si="1"/>
        <v>2592400</v>
      </c>
    </row>
    <row r="35" spans="1:13" x14ac:dyDescent="0.2">
      <c r="A35" s="15" t="s">
        <v>50</v>
      </c>
      <c r="B35" s="6" t="s">
        <v>51</v>
      </c>
      <c r="C35" s="7">
        <v>21</v>
      </c>
      <c r="D35" s="5">
        <v>372600</v>
      </c>
      <c r="E35" s="3">
        <v>7824600</v>
      </c>
      <c r="F35" s="26">
        <v>7824600</v>
      </c>
      <c r="G35" s="26">
        <f t="shared" si="0"/>
        <v>0</v>
      </c>
      <c r="I35" s="7">
        <v>21</v>
      </c>
      <c r="J35" s="5">
        <v>372600</v>
      </c>
      <c r="K35" s="3">
        <v>7824600</v>
      </c>
      <c r="M35" s="26">
        <f t="shared" si="1"/>
        <v>0</v>
      </c>
    </row>
    <row r="36" spans="1:13" x14ac:dyDescent="0.2">
      <c r="A36" s="15" t="s">
        <v>52</v>
      </c>
      <c r="B36" s="6" t="s">
        <v>53</v>
      </c>
      <c r="C36" s="7">
        <v>36</v>
      </c>
      <c r="D36" s="5">
        <v>381800</v>
      </c>
      <c r="E36" s="3">
        <v>13744800</v>
      </c>
      <c r="F36" s="26">
        <v>13744800</v>
      </c>
      <c r="G36" s="26">
        <f t="shared" si="0"/>
        <v>0</v>
      </c>
      <c r="I36" s="7">
        <v>32</v>
      </c>
      <c r="J36" s="5">
        <v>381800</v>
      </c>
      <c r="K36" s="3">
        <v>12217600</v>
      </c>
      <c r="M36" s="26">
        <f t="shared" si="1"/>
        <v>-1527200</v>
      </c>
    </row>
    <row r="37" spans="1:13" ht="25.5" x14ac:dyDescent="0.2">
      <c r="A37" s="15" t="s">
        <v>54</v>
      </c>
      <c r="B37" s="28" t="s">
        <v>55</v>
      </c>
      <c r="C37" s="7">
        <v>1</v>
      </c>
      <c r="D37" s="5">
        <v>14302600</v>
      </c>
      <c r="E37" s="3">
        <v>14302600</v>
      </c>
      <c r="F37" s="26">
        <v>14302600</v>
      </c>
      <c r="G37" s="26">
        <f t="shared" si="0"/>
        <v>0</v>
      </c>
      <c r="I37" s="7">
        <v>1</v>
      </c>
      <c r="J37" s="5">
        <v>14302600</v>
      </c>
      <c r="K37" s="3">
        <v>14302600</v>
      </c>
      <c r="M37" s="26">
        <f t="shared" si="1"/>
        <v>0</v>
      </c>
    </row>
    <row r="38" spans="1:13" x14ac:dyDescent="0.2">
      <c r="A38" s="15" t="s">
        <v>56</v>
      </c>
      <c r="B38" s="28" t="s">
        <v>57</v>
      </c>
      <c r="C38" s="7">
        <v>13</v>
      </c>
      <c r="D38" s="5">
        <v>913700</v>
      </c>
      <c r="E38" s="3">
        <v>11878100</v>
      </c>
      <c r="F38" s="26">
        <v>11878100</v>
      </c>
      <c r="G38" s="26">
        <f t="shared" si="0"/>
        <v>0</v>
      </c>
      <c r="I38" s="7">
        <v>13</v>
      </c>
      <c r="J38" s="5">
        <v>913700</v>
      </c>
      <c r="K38" s="3">
        <v>11878100</v>
      </c>
      <c r="M38" s="26">
        <f t="shared" si="1"/>
        <v>0</v>
      </c>
    </row>
    <row r="39" spans="1:13" x14ac:dyDescent="0.2">
      <c r="A39" s="15" t="s">
        <v>58</v>
      </c>
      <c r="B39" s="28" t="s">
        <v>59</v>
      </c>
      <c r="C39" s="5">
        <v>5</v>
      </c>
      <c r="D39" s="5">
        <v>913700</v>
      </c>
      <c r="E39" s="3">
        <v>4568500</v>
      </c>
      <c r="F39" s="26">
        <v>4568500</v>
      </c>
      <c r="G39" s="26">
        <f t="shared" si="0"/>
        <v>0</v>
      </c>
      <c r="H39" s="26">
        <f>SUM(E32:E39)</f>
        <v>72687500</v>
      </c>
      <c r="I39" s="5">
        <v>5</v>
      </c>
      <c r="J39" s="5">
        <v>913700</v>
      </c>
      <c r="K39" s="3">
        <v>4568500</v>
      </c>
      <c r="M39" s="26">
        <f t="shared" si="1"/>
        <v>0</v>
      </c>
    </row>
    <row r="40" spans="1:13" x14ac:dyDescent="0.2">
      <c r="A40" s="63" t="s">
        <v>61</v>
      </c>
      <c r="B40" s="1" t="s">
        <v>16</v>
      </c>
      <c r="C40" s="24"/>
      <c r="D40" s="5"/>
      <c r="E40" s="35"/>
      <c r="F40" s="26"/>
      <c r="G40" s="26">
        <f t="shared" si="0"/>
        <v>0</v>
      </c>
      <c r="I40" s="24"/>
      <c r="J40" s="5"/>
      <c r="K40" s="35"/>
      <c r="M40" s="26">
        <f t="shared" si="1"/>
        <v>0</v>
      </c>
    </row>
    <row r="41" spans="1:13" x14ac:dyDescent="0.2">
      <c r="A41" s="63"/>
      <c r="B41" s="6" t="s">
        <v>62</v>
      </c>
      <c r="C41" s="24"/>
      <c r="D41" s="5"/>
      <c r="E41" s="35"/>
      <c r="F41" s="26"/>
      <c r="G41" s="26">
        <f t="shared" si="0"/>
        <v>0</v>
      </c>
      <c r="I41" s="24"/>
      <c r="J41" s="5"/>
      <c r="K41" s="35"/>
      <c r="M41" s="26">
        <f t="shared" si="1"/>
        <v>0</v>
      </c>
    </row>
    <row r="42" spans="1:13" x14ac:dyDescent="0.2">
      <c r="A42" s="63" t="s">
        <v>60</v>
      </c>
      <c r="B42" s="28" t="s">
        <v>63</v>
      </c>
      <c r="C42" s="24">
        <v>8</v>
      </c>
      <c r="D42" s="5">
        <v>10297000</v>
      </c>
      <c r="E42" s="35">
        <v>82376000</v>
      </c>
      <c r="F42" s="26">
        <v>68176000</v>
      </c>
      <c r="G42" s="26">
        <f t="shared" si="0"/>
        <v>14200000</v>
      </c>
      <c r="I42" s="24">
        <v>7</v>
      </c>
      <c r="J42" s="5">
        <v>10297000</v>
      </c>
      <c r="K42" s="35">
        <v>72079000</v>
      </c>
      <c r="M42" s="26">
        <f t="shared" si="1"/>
        <v>-10297000</v>
      </c>
    </row>
    <row r="43" spans="1:13" x14ac:dyDescent="0.2">
      <c r="A43" s="63" t="s">
        <v>64</v>
      </c>
      <c r="B43" s="28" t="s">
        <v>65</v>
      </c>
      <c r="C43" s="24">
        <v>19.2</v>
      </c>
      <c r="D43" s="5">
        <v>7338000</v>
      </c>
      <c r="E43" s="35">
        <v>140889600</v>
      </c>
      <c r="F43" s="26">
        <v>140889600</v>
      </c>
      <c r="G43" s="26">
        <f t="shared" si="0"/>
        <v>0</v>
      </c>
      <c r="I43" s="24">
        <v>20.399999999999999</v>
      </c>
      <c r="J43" s="5">
        <v>7338000</v>
      </c>
      <c r="K43" s="35">
        <v>149695200</v>
      </c>
      <c r="M43" s="26">
        <f t="shared" si="1"/>
        <v>8805600</v>
      </c>
    </row>
    <row r="44" spans="1:13" x14ac:dyDescent="0.2">
      <c r="A44" s="32" t="s">
        <v>66</v>
      </c>
      <c r="B44" s="33" t="s">
        <v>17</v>
      </c>
      <c r="C44" s="36"/>
      <c r="D44" s="37"/>
      <c r="E44" s="3">
        <v>31476155</v>
      </c>
      <c r="F44" s="26">
        <v>31476155</v>
      </c>
      <c r="G44" s="26">
        <f t="shared" si="0"/>
        <v>0</v>
      </c>
      <c r="H44" s="26"/>
      <c r="I44" s="36"/>
      <c r="J44" s="37"/>
      <c r="K44" s="3">
        <v>32018155</v>
      </c>
      <c r="M44" s="26">
        <f t="shared" si="1"/>
        <v>542000</v>
      </c>
    </row>
    <row r="45" spans="1:13" ht="29.25" customHeight="1" x14ac:dyDescent="0.2">
      <c r="A45" s="52" t="s">
        <v>67</v>
      </c>
      <c r="B45" s="25" t="s">
        <v>15</v>
      </c>
      <c r="C45" s="5"/>
      <c r="D45" s="1"/>
      <c r="E45" s="71"/>
      <c r="F45" s="26"/>
      <c r="G45" s="26">
        <f t="shared" si="0"/>
        <v>0</v>
      </c>
      <c r="I45" s="5"/>
      <c r="J45" s="1"/>
      <c r="K45" s="71"/>
      <c r="M45" s="26">
        <f t="shared" si="1"/>
        <v>0</v>
      </c>
    </row>
    <row r="46" spans="1:13" x14ac:dyDescent="0.2">
      <c r="A46" s="52" t="s">
        <v>68</v>
      </c>
      <c r="B46" s="6" t="s">
        <v>69</v>
      </c>
      <c r="C46" s="24">
        <v>25</v>
      </c>
      <c r="D46" s="8">
        <v>7791200</v>
      </c>
      <c r="E46" s="10">
        <v>194780000</v>
      </c>
      <c r="F46" s="26">
        <v>194780000</v>
      </c>
      <c r="G46" s="26">
        <f t="shared" si="0"/>
        <v>0</v>
      </c>
      <c r="H46" s="26"/>
      <c r="I46" s="24">
        <v>25</v>
      </c>
      <c r="J46" s="8">
        <v>7791200</v>
      </c>
      <c r="K46" s="10">
        <v>194780000</v>
      </c>
      <c r="M46" s="26">
        <f t="shared" si="1"/>
        <v>0</v>
      </c>
    </row>
    <row r="47" spans="1:13" ht="13.5" thickBot="1" x14ac:dyDescent="0.25">
      <c r="A47" s="52" t="s">
        <v>70</v>
      </c>
      <c r="B47" s="2" t="s">
        <v>8</v>
      </c>
      <c r="C47" s="37"/>
      <c r="D47" s="37"/>
      <c r="E47" s="41">
        <v>19679127</v>
      </c>
      <c r="F47" s="26">
        <v>19679127</v>
      </c>
      <c r="G47" s="26">
        <f t="shared" si="0"/>
        <v>0</v>
      </c>
      <c r="I47" s="37"/>
      <c r="J47" s="37"/>
      <c r="K47" s="41">
        <v>23572251</v>
      </c>
      <c r="M47" s="26">
        <f t="shared" si="1"/>
        <v>3893124</v>
      </c>
    </row>
    <row r="48" spans="1:13" ht="13.5" thickBot="1" x14ac:dyDescent="0.25">
      <c r="A48" s="56" t="s">
        <v>79</v>
      </c>
      <c r="B48" s="57" t="s">
        <v>80</v>
      </c>
      <c r="C48" s="58"/>
      <c r="D48" s="58"/>
      <c r="E48" s="11">
        <f>SUM(E29:E47)</f>
        <v>632286082</v>
      </c>
      <c r="F48" s="69">
        <f>SUM(F29:F47)</f>
        <v>618086082</v>
      </c>
      <c r="G48" s="69">
        <f t="shared" si="0"/>
        <v>14200000</v>
      </c>
      <c r="I48" s="58"/>
      <c r="J48" s="58"/>
      <c r="K48" s="11">
        <f>SUM(K29:K47)</f>
        <v>641677306</v>
      </c>
      <c r="M48" s="26">
        <f t="shared" si="1"/>
        <v>9391224</v>
      </c>
    </row>
    <row r="49" spans="1:13" x14ac:dyDescent="0.2">
      <c r="A49" s="54" t="s">
        <v>71</v>
      </c>
      <c r="B49" s="9" t="s">
        <v>72</v>
      </c>
      <c r="C49" s="68">
        <v>31.21</v>
      </c>
      <c r="D49" s="55">
        <v>3924000</v>
      </c>
      <c r="E49" s="10">
        <v>122468040</v>
      </c>
      <c r="F49" s="26">
        <v>122468040</v>
      </c>
      <c r="G49" s="26">
        <f t="shared" si="0"/>
        <v>0</v>
      </c>
      <c r="I49" s="68">
        <v>31</v>
      </c>
      <c r="J49" s="55">
        <v>3924000</v>
      </c>
      <c r="K49" s="10">
        <v>121644000</v>
      </c>
      <c r="M49" s="26">
        <f t="shared" si="1"/>
        <v>-824040</v>
      </c>
    </row>
    <row r="50" spans="1:13" x14ac:dyDescent="0.2">
      <c r="A50" s="52" t="s">
        <v>73</v>
      </c>
      <c r="B50" s="6" t="s">
        <v>74</v>
      </c>
      <c r="C50" s="24"/>
      <c r="D50" s="5"/>
      <c r="E50" s="3">
        <v>115156240</v>
      </c>
      <c r="F50" s="26">
        <v>115156240</v>
      </c>
      <c r="G50" s="26">
        <f t="shared" si="0"/>
        <v>0</v>
      </c>
      <c r="I50" s="24"/>
      <c r="J50" s="5"/>
      <c r="K50" s="3">
        <v>117115762</v>
      </c>
      <c r="M50" s="26">
        <f t="shared" si="1"/>
        <v>1959522</v>
      </c>
    </row>
    <row r="51" spans="1:13" ht="13.5" thickBot="1" x14ac:dyDescent="0.25">
      <c r="A51" s="52" t="s">
        <v>75</v>
      </c>
      <c r="B51" s="50" t="s">
        <v>76</v>
      </c>
      <c r="C51" s="65">
        <v>64</v>
      </c>
      <c r="D51" s="40">
        <v>285</v>
      </c>
      <c r="E51" s="53">
        <v>18240</v>
      </c>
      <c r="F51" s="26">
        <v>18240</v>
      </c>
      <c r="G51" s="26">
        <f t="shared" si="0"/>
        <v>0</v>
      </c>
      <c r="I51" s="65">
        <v>64</v>
      </c>
      <c r="J51" s="40">
        <v>285</v>
      </c>
      <c r="K51" s="53">
        <v>18240</v>
      </c>
      <c r="M51" s="26">
        <f t="shared" si="1"/>
        <v>0</v>
      </c>
    </row>
    <row r="52" spans="1:13" ht="13.5" thickBot="1" x14ac:dyDescent="0.25">
      <c r="A52" s="47" t="s">
        <v>77</v>
      </c>
      <c r="B52" s="66" t="s">
        <v>78</v>
      </c>
      <c r="C52" s="12"/>
      <c r="D52" s="13"/>
      <c r="E52" s="11">
        <f>SUM(E49:E51)</f>
        <v>237642520</v>
      </c>
      <c r="F52" s="69">
        <f>SUM(F49:F51)</f>
        <v>237642520</v>
      </c>
      <c r="G52" s="69">
        <f t="shared" si="0"/>
        <v>0</v>
      </c>
      <c r="I52" s="12"/>
      <c r="J52" s="13"/>
      <c r="K52" s="11">
        <f>SUM(K49:K51)</f>
        <v>238778002</v>
      </c>
      <c r="M52" s="26">
        <f t="shared" si="1"/>
        <v>1135482</v>
      </c>
    </row>
    <row r="53" spans="1:13" ht="13.5" thickBot="1" x14ac:dyDescent="0.25">
      <c r="A53" s="52" t="s">
        <v>81</v>
      </c>
      <c r="B53" s="2" t="s">
        <v>86</v>
      </c>
      <c r="C53" s="40"/>
      <c r="D53" s="40">
        <v>2213</v>
      </c>
      <c r="E53" s="59">
        <v>41708411</v>
      </c>
      <c r="F53" s="26">
        <v>41708411</v>
      </c>
      <c r="G53" s="26">
        <f t="shared" si="0"/>
        <v>0</v>
      </c>
      <c r="I53" s="40"/>
      <c r="J53" s="40">
        <v>2213</v>
      </c>
      <c r="K53" s="59">
        <v>41708411</v>
      </c>
      <c r="M53" s="26">
        <f t="shared" si="1"/>
        <v>0</v>
      </c>
    </row>
    <row r="54" spans="1:13" ht="13.5" thickBot="1" x14ac:dyDescent="0.25">
      <c r="A54" s="56" t="s">
        <v>83</v>
      </c>
      <c r="B54" s="60" t="s">
        <v>82</v>
      </c>
      <c r="C54" s="34"/>
      <c r="D54" s="34"/>
      <c r="E54" s="11">
        <f>SUM(E53:E53)</f>
        <v>41708411</v>
      </c>
      <c r="F54" s="69">
        <f>SUM(F53)</f>
        <v>41708411</v>
      </c>
      <c r="G54" s="69">
        <f t="shared" si="0"/>
        <v>0</v>
      </c>
      <c r="I54" s="34"/>
      <c r="J54" s="34"/>
      <c r="K54" s="11">
        <f>SUM(K53:K53)</f>
        <v>41708411</v>
      </c>
      <c r="M54" s="26">
        <f t="shared" si="1"/>
        <v>0</v>
      </c>
    </row>
    <row r="55" spans="1:13" x14ac:dyDescent="0.2">
      <c r="E55" s="26">
        <f>+E20+E28+E48+E52+E54</f>
        <v>2197425074</v>
      </c>
      <c r="F55" s="26">
        <f>+F20+F28+F48+F52+F54</f>
        <v>2084932574</v>
      </c>
      <c r="G55" s="26">
        <f>+G20+G28+G48+G52+G54</f>
        <v>112492500</v>
      </c>
      <c r="K55" s="26">
        <f>+K20+K28+K48+K52+K54</f>
        <v>2249798023</v>
      </c>
    </row>
    <row r="56" spans="1:13" x14ac:dyDescent="0.2">
      <c r="F56" s="26"/>
      <c r="G56" s="26">
        <f>+E55-F55</f>
        <v>112492500</v>
      </c>
    </row>
  </sheetData>
  <mergeCells count="6">
    <mergeCell ref="A3:E3"/>
    <mergeCell ref="I9:K9"/>
    <mergeCell ref="A4:K5"/>
    <mergeCell ref="A6:K6"/>
    <mergeCell ref="C9:E9"/>
    <mergeCell ref="A9:B10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9" scale="74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BA08D-9107-4A87-88EC-8279A5DAB7EB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0A59D-26B9-4465-8D8B-87BDC38C7D21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Kom Ph12</cp:lastModifiedBy>
  <cp:lastPrinted>2025-10-21T08:48:25Z</cp:lastPrinted>
  <dcterms:created xsi:type="dcterms:W3CDTF">2004-12-28T16:59:00Z</dcterms:created>
  <dcterms:modified xsi:type="dcterms:W3CDTF">2025-10-21T08:49:09Z</dcterms:modified>
</cp:coreProperties>
</file>